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D11AB401-2DAC-46F0-B1B4-9E9F4F1715B6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" sheetId="1" r:id="rId1"/>
  </sheets>
  <calcPr calcId="191029"/>
</workbook>
</file>

<file path=xl/calcChain.xml><?xml version="1.0" encoding="utf-8"?>
<calcChain xmlns="http://schemas.openxmlformats.org/spreadsheetml/2006/main">
  <c r="N17" i="1" l="1"/>
  <c r="O17" i="1"/>
  <c r="P17" i="1"/>
  <c r="Q17" i="1"/>
  <c r="R17" i="1"/>
  <c r="S17" i="1"/>
  <c r="T17" i="1"/>
  <c r="U17" i="1"/>
  <c r="M17" i="1"/>
  <c r="M14" i="1"/>
  <c r="Q11" i="1"/>
  <c r="R9" i="1"/>
  <c r="S9" i="1"/>
  <c r="T9" i="1"/>
  <c r="N9" i="1"/>
  <c r="O9" i="1"/>
  <c r="P9" i="1"/>
  <c r="M11" i="1"/>
  <c r="M12" i="1"/>
  <c r="M9" i="1" s="1"/>
  <c r="M10" i="1"/>
  <c r="Q10" i="1"/>
  <c r="Q12" i="1"/>
  <c r="Q13" i="1"/>
  <c r="Q14" i="1"/>
  <c r="Q15" i="1"/>
  <c r="Q16" i="1"/>
  <c r="M13" i="1"/>
  <c r="M15" i="1"/>
  <c r="M16" i="1"/>
  <c r="E17" i="1"/>
  <c r="F17" i="1"/>
  <c r="G17" i="1"/>
  <c r="H17" i="1"/>
  <c r="I17" i="1"/>
  <c r="J17" i="1"/>
  <c r="K17" i="1"/>
  <c r="L17" i="1"/>
  <c r="D17" i="1"/>
  <c r="Q9" i="1" l="1"/>
  <c r="U12" i="1"/>
  <c r="U11" i="1" l="1"/>
  <c r="L14" i="1"/>
  <c r="L13" i="1"/>
  <c r="L11" i="1"/>
  <c r="L10" i="1"/>
  <c r="L9" i="1"/>
  <c r="U10" i="1" l="1"/>
  <c r="U9" i="1"/>
  <c r="U13" i="1" l="1"/>
  <c r="U14" i="1"/>
</calcChain>
</file>

<file path=xl/sharedStrings.xml><?xml version="1.0" encoding="utf-8"?>
<sst xmlns="http://schemas.openxmlformats.org/spreadsheetml/2006/main" count="54" uniqueCount="40">
  <si>
    <t>E</t>
  </si>
  <si>
    <t>Национальный проект "Образование"</t>
  </si>
  <si>
    <t>E1</t>
  </si>
  <si>
    <t>E4</t>
  </si>
  <si>
    <t>F</t>
  </si>
  <si>
    <t>Национальный проект "Жилье и городская среда"</t>
  </si>
  <si>
    <t>F2</t>
  </si>
  <si>
    <t>№ п/п</t>
  </si>
  <si>
    <t>Наименование национального/
федерального (регионального) проекта</t>
  </si>
  <si>
    <t>Элемент ЦСР (код индивидуального признака (НП РП)</t>
  </si>
  <si>
    <t>Сводная бюджетная роспись</t>
  </si>
  <si>
    <t xml:space="preserve">                                Исполнено</t>
  </si>
  <si>
    <t>Всего</t>
  </si>
  <si>
    <t xml:space="preserve">средства Федерального бюджета </t>
  </si>
  <si>
    <t xml:space="preserve">средства местного бюджета </t>
  </si>
  <si>
    <t>% от СБР</t>
  </si>
  <si>
    <t>средства бюджета Московской области</t>
  </si>
  <si>
    <t>средства бюджета Москвской области</t>
  </si>
  <si>
    <t>1.1</t>
  </si>
  <si>
    <t>(тыс. рублей)</t>
  </si>
  <si>
    <t>ИТОГО:</t>
  </si>
  <si>
    <t>2.1</t>
  </si>
  <si>
    <t>5</t>
  </si>
  <si>
    <t>5.1</t>
  </si>
  <si>
    <t>P</t>
  </si>
  <si>
    <t>P2</t>
  </si>
  <si>
    <t>Федеральный проект "Содействие занятости"</t>
  </si>
  <si>
    <t>Федеральный проект "Современная школа"</t>
  </si>
  <si>
    <t>Федеральный проект "Цифровая образовательная среда"</t>
  </si>
  <si>
    <t>Федеральный проект "Формирование комфортной городской среды"</t>
  </si>
  <si>
    <t>Национальный проект "Демография"</t>
  </si>
  <si>
    <t>ЕВ</t>
  </si>
  <si>
    <t>Федеральный проект "Патриотическое воспитание граждан Российской Федерации"</t>
  </si>
  <si>
    <r>
      <t>Сведения об исполнении бюджета городского округа Истра Московской области по расходам в разрезе национальных проектов в сравнении с зап</t>
    </r>
    <r>
      <rPr>
        <b/>
        <sz val="11"/>
        <color rgb="FF000000"/>
        <rFont val="Calibri"/>
        <family val="2"/>
        <charset val="204"/>
        <scheme val="minor"/>
      </rPr>
      <t>ланированными значениями на 2023 год и в сравнении  с соотвествующим периодом прошлого года</t>
    </r>
    <r>
      <rPr>
        <b/>
        <sz val="11"/>
        <color indexed="8"/>
        <rFont val="Calibri"/>
        <family val="2"/>
        <charset val="204"/>
        <scheme val="minor"/>
      </rPr>
      <t xml:space="preserve"> ( по состоянию на 01.04.2023 года)</t>
    </r>
  </si>
  <si>
    <t xml:space="preserve">                      за 1 квартал 2022 года</t>
  </si>
  <si>
    <t xml:space="preserve">                   за 1 квартал 2023 года</t>
  </si>
  <si>
    <t>1</t>
  </si>
  <si>
    <t>1.2</t>
  </si>
  <si>
    <t>1.3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</si>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</sst>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5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8"/>
      <color indexed="8"/>
      <name val="Calibri"/>
      <family val="2"/>
      <scheme val="minor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/>
    </xf>
    <xf numFmtId="0" fontId="3" fillId="0" borderId="0" xfId="0" applyFont="1"/>
    <xf numFmtId="49" fontId="6" fillId="0" borderId="5" xfId="0" applyNumberFormat="1" applyFont="1" applyBorder="1" applyAlignment="1">
      <alignment horizontal="center" vertical="center"/>
    </xf>
    <xf numFmtId="0" fontId="7" fillId="0" borderId="0" xfId="0" applyFont="1"/>
    <xf numFmtId="0" fontId="4" fillId="0" borderId="0" xfId="0" applyFont="1"/>
    <xf numFmtId="0" fontId="8" fillId="0" borderId="0" xfId="0" applyFont="1"/>
    <xf numFmtId="0" fontId="10" fillId="0" borderId="0" xfId="0" applyFont="1"/>
    <xf numFmtId="4" fontId="0" fillId="0" borderId="0" xfId="0" applyNumberFormat="1"/>
    <xf numFmtId="49" fontId="9" fillId="0" borderId="4" xfId="0" applyNumberFormat="1" applyFont="1" applyBorder="1" applyAlignment="1">
      <alignment horizontal="right"/>
    </xf>
    <xf numFmtId="49" fontId="10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2" fillId="0" borderId="1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2" fontId="10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2" fontId="9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 vertical="center"/>
    </xf>
    <xf numFmtId="49" fontId="10" fillId="0" borderId="7" xfId="0" applyNumberFormat="1" applyFont="1" applyBorder="1" applyAlignment="1">
      <alignment horizontal="right"/>
    </xf>
    <xf numFmtId="49" fontId="2" fillId="0" borderId="12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4" xfId="0" applyFont="1" applyBorder="1" applyAlignment="1">
      <alignment vertical="center" wrapText="1"/>
    </xf>
    <xf numFmtId="4" fontId="10" fillId="0" borderId="4" xfId="0" applyNumberFormat="1" applyFont="1" applyBorder="1"/>
    <xf numFmtId="4" fontId="2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8"/>
  <sheetViews>
    <sheetView tabSelected="1" zoomScaleNormal="100" workbookViewId="0">
      <selection activeCell="M17" sqref="M17:U17"/>
    </sheetView>
  </sheetViews>
  <sheetFormatPr defaultRowHeight="14.4" x14ac:dyDescent="0.3"/>
  <cols>
    <col min="2" max="2" width="30.6640625" customWidth="1"/>
    <col min="3" max="3" width="11.6640625" customWidth="1"/>
    <col min="4" max="4" width="13.6640625" customWidth="1"/>
    <col min="5" max="5" width="13.109375" customWidth="1"/>
    <col min="6" max="6" width="15" customWidth="1"/>
    <col min="7" max="7" width="12" customWidth="1"/>
    <col min="8" max="8" width="13.6640625" customWidth="1"/>
    <col min="9" max="11" width="11.88671875" customWidth="1"/>
    <col min="13" max="13" width="13.44140625" customWidth="1"/>
    <col min="14" max="14" width="13.33203125" customWidth="1"/>
    <col min="15" max="15" width="12.6640625" customWidth="1"/>
    <col min="16" max="16" width="12" customWidth="1"/>
    <col min="17" max="17" width="12.5546875" customWidth="1"/>
    <col min="18" max="20" width="11.88671875" customWidth="1"/>
    <col min="21" max="21" width="9.44140625" customWidth="1"/>
  </cols>
  <sheetData>
    <row r="1" spans="1:21" x14ac:dyDescent="0.3">
      <c r="S1" s="52"/>
      <c r="T1" s="52"/>
      <c r="U1" s="52"/>
    </row>
    <row r="2" spans="1:21" ht="39.6" customHeight="1" x14ac:dyDescent="0.3">
      <c r="D2" s="6"/>
      <c r="E2" s="51" t="s">
        <v>33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1" ht="7.5" customHeigh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M3" s="1"/>
      <c r="N3" s="1"/>
      <c r="O3" s="1"/>
      <c r="P3" s="1"/>
      <c r="Q3" s="1"/>
      <c r="R3" s="1"/>
      <c r="S3" s="1"/>
      <c r="T3" s="1"/>
    </row>
    <row r="4" spans="1:21" x14ac:dyDescent="0.3">
      <c r="B4" s="4"/>
      <c r="C4" s="4"/>
      <c r="D4" s="4"/>
      <c r="E4" s="4"/>
      <c r="F4" s="4"/>
      <c r="G4" s="4"/>
      <c r="H4" s="4"/>
      <c r="I4" s="4"/>
      <c r="J4" s="4"/>
      <c r="K4" s="4"/>
      <c r="M4" s="4"/>
      <c r="N4" s="4"/>
      <c r="O4" s="4"/>
      <c r="P4" s="4"/>
      <c r="Q4" s="4"/>
      <c r="R4" s="4"/>
      <c r="S4" s="4"/>
      <c r="T4" s="4"/>
      <c r="U4" s="8" t="s">
        <v>19</v>
      </c>
    </row>
    <row r="5" spans="1:21" ht="15" customHeight="1" x14ac:dyDescent="0.3">
      <c r="A5" s="33" t="s">
        <v>7</v>
      </c>
      <c r="B5" s="42" t="s">
        <v>8</v>
      </c>
      <c r="C5" s="45" t="s">
        <v>9</v>
      </c>
      <c r="D5" s="41" t="s">
        <v>34</v>
      </c>
      <c r="E5" s="41"/>
      <c r="F5" s="41"/>
      <c r="G5" s="41"/>
      <c r="H5" s="41"/>
      <c r="I5" s="41"/>
      <c r="J5" s="41"/>
      <c r="K5" s="41"/>
      <c r="L5" s="41"/>
      <c r="M5" s="41" t="s">
        <v>35</v>
      </c>
      <c r="N5" s="41"/>
      <c r="O5" s="41"/>
      <c r="P5" s="41"/>
      <c r="Q5" s="41"/>
      <c r="R5" s="41"/>
      <c r="S5" s="41"/>
      <c r="T5" s="41"/>
      <c r="U5" s="41"/>
    </row>
    <row r="6" spans="1:21" x14ac:dyDescent="0.3">
      <c r="A6" s="34"/>
      <c r="B6" s="43"/>
      <c r="C6" s="46"/>
      <c r="D6" s="36" t="s">
        <v>10</v>
      </c>
      <c r="E6" s="37"/>
      <c r="F6" s="37"/>
      <c r="G6" s="38"/>
      <c r="H6" s="39" t="s">
        <v>11</v>
      </c>
      <c r="I6" s="39"/>
      <c r="J6" s="39"/>
      <c r="K6" s="39"/>
      <c r="L6" s="39"/>
      <c r="M6" s="36" t="s">
        <v>10</v>
      </c>
      <c r="N6" s="37"/>
      <c r="O6" s="37"/>
      <c r="P6" s="38"/>
      <c r="Q6" s="39" t="s">
        <v>11</v>
      </c>
      <c r="R6" s="39"/>
      <c r="S6" s="39"/>
      <c r="T6" s="39"/>
      <c r="U6" s="39"/>
    </row>
    <row r="7" spans="1:21" ht="45.75" customHeight="1" x14ac:dyDescent="0.3">
      <c r="A7" s="34"/>
      <c r="B7" s="43"/>
      <c r="C7" s="46"/>
      <c r="D7" s="40" t="s">
        <v>12</v>
      </c>
      <c r="E7" s="40" t="s">
        <v>13</v>
      </c>
      <c r="F7" s="40" t="s">
        <v>16</v>
      </c>
      <c r="G7" s="40" t="s">
        <v>14</v>
      </c>
      <c r="H7" s="40" t="s">
        <v>12</v>
      </c>
      <c r="I7" s="40" t="s">
        <v>13</v>
      </c>
      <c r="J7" s="40" t="s">
        <v>17</v>
      </c>
      <c r="K7" s="40" t="s">
        <v>14</v>
      </c>
      <c r="L7" s="40" t="s">
        <v>15</v>
      </c>
      <c r="M7" s="40" t="s">
        <v>12</v>
      </c>
      <c r="N7" s="40" t="s">
        <v>13</v>
      </c>
      <c r="O7" s="40" t="s">
        <v>16</v>
      </c>
      <c r="P7" s="40" t="s">
        <v>14</v>
      </c>
      <c r="Q7" s="40" t="s">
        <v>12</v>
      </c>
      <c r="R7" s="40" t="s">
        <v>13</v>
      </c>
      <c r="S7" s="40" t="s">
        <v>17</v>
      </c>
      <c r="T7" s="40" t="s">
        <v>14</v>
      </c>
      <c r="U7" s="40" t="s">
        <v>15</v>
      </c>
    </row>
    <row r="8" spans="1:21" ht="45.75" customHeight="1" x14ac:dyDescent="0.3">
      <c r="A8" s="35"/>
      <c r="B8" s="44"/>
      <c r="C8" s="47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</row>
    <row r="9" spans="1:21" ht="23.25" customHeight="1" x14ac:dyDescent="0.3">
      <c r="A9" s="12" t="s">
        <v>36</v>
      </c>
      <c r="B9" s="2" t="s">
        <v>1</v>
      </c>
      <c r="C9" s="3" t="s">
        <v>0</v>
      </c>
      <c r="D9" s="18">
        <v>1488276.22</v>
      </c>
      <c r="E9" s="18">
        <v>98379.49</v>
      </c>
      <c r="F9" s="18">
        <v>1043467.46</v>
      </c>
      <c r="G9" s="18">
        <v>346429.26</v>
      </c>
      <c r="H9" s="18">
        <v>240499.08</v>
      </c>
      <c r="I9" s="18">
        <v>76118.8</v>
      </c>
      <c r="J9" s="18">
        <v>140214.09</v>
      </c>
      <c r="K9" s="18">
        <v>24166.19</v>
      </c>
      <c r="L9" s="23">
        <f t="shared" ref="L9:L14" si="0">H9/D9*100</f>
        <v>16.159572851335351</v>
      </c>
      <c r="M9" s="13">
        <f>M10+M11+M12</f>
        <v>473253450.14999998</v>
      </c>
      <c r="N9" s="13">
        <f t="shared" ref="N9:P9" si="1">N10+N11+N12</f>
        <v>73605214.430000007</v>
      </c>
      <c r="O9" s="13">
        <f t="shared" si="1"/>
        <v>228582333.97</v>
      </c>
      <c r="P9" s="13">
        <f t="shared" si="1"/>
        <v>171065901.75</v>
      </c>
      <c r="Q9" s="13">
        <f>Q10+Q11+Q12</f>
        <v>37392886.259999998</v>
      </c>
      <c r="R9" s="13">
        <f t="shared" ref="R9:T9" si="2">R10+R11+R12</f>
        <v>1513500</v>
      </c>
      <c r="S9" s="13">
        <f t="shared" si="2"/>
        <v>22734392.330000002</v>
      </c>
      <c r="T9" s="13">
        <f t="shared" si="2"/>
        <v>13144993.93</v>
      </c>
      <c r="U9" s="16">
        <f>Q9/M9*100</f>
        <v>7.901239018574115</v>
      </c>
    </row>
    <row r="10" spans="1:21" s="7" customFormat="1" ht="23.25" customHeight="1" x14ac:dyDescent="0.3">
      <c r="A10" s="11" t="s">
        <v>18</v>
      </c>
      <c r="B10" s="31" t="s">
        <v>27</v>
      </c>
      <c r="C10" s="5" t="s">
        <v>2</v>
      </c>
      <c r="D10" s="21">
        <v>1472410.47</v>
      </c>
      <c r="E10" s="21">
        <v>89140.479999999996</v>
      </c>
      <c r="F10" s="21">
        <v>1037472.69</v>
      </c>
      <c r="G10" s="21">
        <v>345797.29</v>
      </c>
      <c r="H10" s="21">
        <v>240499.08</v>
      </c>
      <c r="I10" s="21">
        <v>76118.8</v>
      </c>
      <c r="J10" s="21">
        <v>140214.09</v>
      </c>
      <c r="K10" s="21">
        <v>24166.19</v>
      </c>
      <c r="L10" s="23">
        <f t="shared" si="0"/>
        <v>16.333698034624813</v>
      </c>
      <c r="M10" s="14">
        <f>N10+O10+P10</f>
        <v>460575730</v>
      </c>
      <c r="N10" s="13">
        <v>64169173.130000003</v>
      </c>
      <c r="O10" s="13">
        <v>225436986.87</v>
      </c>
      <c r="P10" s="13">
        <v>170969570</v>
      </c>
      <c r="Q10" s="14">
        <f t="shared" ref="Q10:Q16" si="3">R10+S10+T10</f>
        <v>35374886.280000001</v>
      </c>
      <c r="R10" s="14">
        <v>0</v>
      </c>
      <c r="S10" s="14">
        <v>22229892.350000001</v>
      </c>
      <c r="T10" s="14">
        <v>13144993.93</v>
      </c>
      <c r="U10" s="17">
        <f>Q10/M10*100</f>
        <v>7.6805797561239286</v>
      </c>
    </row>
    <row r="11" spans="1:21" s="7" customFormat="1" ht="23.25" customHeight="1" x14ac:dyDescent="0.3">
      <c r="A11" s="11" t="s">
        <v>37</v>
      </c>
      <c r="B11" s="31" t="s">
        <v>28</v>
      </c>
      <c r="C11" s="5" t="s">
        <v>3</v>
      </c>
      <c r="D11" s="21">
        <v>15865.75</v>
      </c>
      <c r="E11" s="21">
        <v>9239.01</v>
      </c>
      <c r="F11" s="21">
        <v>5994.77</v>
      </c>
      <c r="G11" s="21">
        <v>631.97</v>
      </c>
      <c r="H11" s="21">
        <v>0</v>
      </c>
      <c r="I11" s="21">
        <v>0</v>
      </c>
      <c r="J11" s="21">
        <v>0</v>
      </c>
      <c r="K11" s="21">
        <v>0</v>
      </c>
      <c r="L11" s="23">
        <f t="shared" si="0"/>
        <v>0</v>
      </c>
      <c r="M11" s="14">
        <f t="shared" ref="M11:M12" si="4">N11+O11+P11</f>
        <v>3276791.75</v>
      </c>
      <c r="N11" s="14">
        <v>2397652.5</v>
      </c>
      <c r="O11" s="14">
        <v>799217.5</v>
      </c>
      <c r="P11" s="14">
        <v>79921.75</v>
      </c>
      <c r="Q11" s="14">
        <f>R11+S11+T11</f>
        <v>0</v>
      </c>
      <c r="R11" s="14">
        <v>0</v>
      </c>
      <c r="S11" s="14">
        <v>0</v>
      </c>
      <c r="T11" s="14">
        <v>0</v>
      </c>
      <c r="U11" s="17">
        <f t="shared" ref="U11:U14" si="5">Q11/M11*100</f>
        <v>0</v>
      </c>
    </row>
    <row r="12" spans="1:21" s="7" customFormat="1" ht="37.5" customHeight="1" x14ac:dyDescent="0.3">
      <c r="A12" s="11" t="s">
        <v>38</v>
      </c>
      <c r="B12" s="53" t="s">
        <v>32</v>
      </c>
      <c r="C12" s="24" t="s">
        <v>31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3">
        <v>0</v>
      </c>
      <c r="M12" s="14">
        <f t="shared" si="4"/>
        <v>9400928.4000000004</v>
      </c>
      <c r="N12" s="14">
        <v>7038388.7999999998</v>
      </c>
      <c r="O12" s="14">
        <v>2346129.6</v>
      </c>
      <c r="P12" s="14">
        <v>16410</v>
      </c>
      <c r="Q12" s="14">
        <f t="shared" si="3"/>
        <v>2017999.98</v>
      </c>
      <c r="R12" s="14">
        <v>1513500</v>
      </c>
      <c r="S12" s="14">
        <v>504499.98</v>
      </c>
      <c r="T12" s="14">
        <v>0</v>
      </c>
      <c r="U12" s="17">
        <f>Q12/M12*100</f>
        <v>21.465964787052307</v>
      </c>
    </row>
    <row r="13" spans="1:21" ht="23.25" customHeight="1" x14ac:dyDescent="0.3">
      <c r="A13" s="12" t="s">
        <v>39</v>
      </c>
      <c r="B13" s="2" t="s">
        <v>5</v>
      </c>
      <c r="C13" s="3" t="s">
        <v>4</v>
      </c>
      <c r="D13" s="18">
        <v>88387.47</v>
      </c>
      <c r="E13" s="18">
        <v>0</v>
      </c>
      <c r="F13" s="18">
        <v>5218.29</v>
      </c>
      <c r="G13" s="18">
        <v>29169.18</v>
      </c>
      <c r="H13" s="18">
        <v>8007.01</v>
      </c>
      <c r="I13" s="18">
        <v>0</v>
      </c>
      <c r="J13" s="18">
        <v>5420.75</v>
      </c>
      <c r="K13" s="18">
        <v>2586.2600000000002</v>
      </c>
      <c r="L13" s="23">
        <f t="shared" si="0"/>
        <v>9.0589876596761965</v>
      </c>
      <c r="M13" s="13">
        <f t="shared" ref="M10:M16" si="6">N13+O13+P13</f>
        <v>308425650</v>
      </c>
      <c r="N13" s="13">
        <v>85000000</v>
      </c>
      <c r="O13" s="13">
        <v>149447830</v>
      </c>
      <c r="P13" s="13">
        <v>73977820</v>
      </c>
      <c r="Q13" s="13">
        <f t="shared" si="3"/>
        <v>0</v>
      </c>
      <c r="R13" s="13">
        <v>0</v>
      </c>
      <c r="S13" s="13">
        <v>0</v>
      </c>
      <c r="T13" s="13">
        <v>0</v>
      </c>
      <c r="U13" s="16">
        <f t="shared" si="5"/>
        <v>0</v>
      </c>
    </row>
    <row r="14" spans="1:21" s="7" customFormat="1" ht="34.5" customHeight="1" x14ac:dyDescent="0.3">
      <c r="A14" s="11" t="s">
        <v>21</v>
      </c>
      <c r="B14" s="31" t="s">
        <v>29</v>
      </c>
      <c r="C14" s="5" t="s">
        <v>6</v>
      </c>
      <c r="D14" s="21">
        <v>88387.47</v>
      </c>
      <c r="E14" s="21">
        <v>0</v>
      </c>
      <c r="F14" s="21">
        <v>59218.29</v>
      </c>
      <c r="G14" s="21">
        <v>29169.18</v>
      </c>
      <c r="H14" s="21">
        <v>8007.01</v>
      </c>
      <c r="I14" s="21">
        <v>0</v>
      </c>
      <c r="J14" s="21">
        <v>5420.75</v>
      </c>
      <c r="K14" s="21">
        <v>2586.2600000000002</v>
      </c>
      <c r="L14" s="23">
        <f t="shared" si="0"/>
        <v>9.0589876596761965</v>
      </c>
      <c r="M14" s="14">
        <f>N14+O14+P14</f>
        <v>308425650</v>
      </c>
      <c r="N14" s="14">
        <v>85000000</v>
      </c>
      <c r="O14" s="14">
        <v>149447830</v>
      </c>
      <c r="P14" s="14">
        <v>73977820</v>
      </c>
      <c r="Q14" s="14">
        <f t="shared" si="3"/>
        <v>0</v>
      </c>
      <c r="R14" s="14">
        <v>0</v>
      </c>
      <c r="S14" s="14">
        <v>0</v>
      </c>
      <c r="T14" s="14">
        <v>0</v>
      </c>
      <c r="U14" s="17">
        <f t="shared" si="5"/>
        <v>0</v>
      </c>
    </row>
    <row r="15" spans="1:21" s="6" customFormat="1" ht="20.399999999999999" customHeight="1" x14ac:dyDescent="0.3">
      <c r="A15" s="27" t="s">
        <v>22</v>
      </c>
      <c r="B15" s="2" t="s">
        <v>30</v>
      </c>
      <c r="C15" s="28" t="s">
        <v>24</v>
      </c>
      <c r="D15" s="18">
        <v>0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18">
        <v>0</v>
      </c>
      <c r="K15" s="19">
        <v>0</v>
      </c>
      <c r="L15" s="20">
        <v>0</v>
      </c>
      <c r="M15" s="13">
        <f t="shared" si="6"/>
        <v>430000</v>
      </c>
      <c r="N15" s="29">
        <v>0</v>
      </c>
      <c r="O15" s="29">
        <v>291000</v>
      </c>
      <c r="P15" s="29">
        <v>139000</v>
      </c>
      <c r="Q15" s="13">
        <f t="shared" si="3"/>
        <v>0</v>
      </c>
      <c r="R15" s="29">
        <v>0</v>
      </c>
      <c r="S15" s="29">
        <v>0</v>
      </c>
      <c r="T15" s="29">
        <v>0</v>
      </c>
      <c r="U15" s="55">
        <v>0</v>
      </c>
    </row>
    <row r="16" spans="1:21" s="7" customFormat="1" ht="22.2" customHeight="1" thickBot="1" x14ac:dyDescent="0.35">
      <c r="A16" s="25" t="s">
        <v>23</v>
      </c>
      <c r="B16" s="31" t="s">
        <v>26</v>
      </c>
      <c r="C16" s="30" t="s">
        <v>25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3">
        <v>0</v>
      </c>
      <c r="M16" s="14">
        <f t="shared" si="6"/>
        <v>430000</v>
      </c>
      <c r="N16" s="26">
        <v>0</v>
      </c>
      <c r="O16" s="26">
        <v>291000</v>
      </c>
      <c r="P16" s="26">
        <v>139000</v>
      </c>
      <c r="Q16" s="14">
        <f t="shared" si="3"/>
        <v>0</v>
      </c>
      <c r="R16" s="26">
        <v>0</v>
      </c>
      <c r="S16" s="26">
        <v>0</v>
      </c>
      <c r="T16" s="26">
        <v>0</v>
      </c>
      <c r="U16" s="32">
        <v>0</v>
      </c>
    </row>
    <row r="17" spans="1:21" s="9" customFormat="1" ht="10.199999999999999" x14ac:dyDescent="0.2">
      <c r="A17" s="48" t="s">
        <v>20</v>
      </c>
      <c r="B17" s="49"/>
      <c r="C17" s="50"/>
      <c r="D17" s="54">
        <f>D9+D13</f>
        <v>1576663.69</v>
      </c>
      <c r="E17" s="54">
        <f t="shared" ref="E17:L17" si="7">E9+E13</f>
        <v>98379.49</v>
      </c>
      <c r="F17" s="54">
        <f t="shared" si="7"/>
        <v>1048685.75</v>
      </c>
      <c r="G17" s="54">
        <f t="shared" si="7"/>
        <v>375598.44</v>
      </c>
      <c r="H17" s="54">
        <f t="shared" si="7"/>
        <v>248506.09</v>
      </c>
      <c r="I17" s="54">
        <f t="shared" si="7"/>
        <v>76118.8</v>
      </c>
      <c r="J17" s="54">
        <f t="shared" si="7"/>
        <v>145634.84</v>
      </c>
      <c r="K17" s="54">
        <f t="shared" si="7"/>
        <v>26752.449999999997</v>
      </c>
      <c r="L17" s="54">
        <f t="shared" si="7"/>
        <v>25.218560511011546</v>
      </c>
      <c r="M17" s="15">
        <f>M9+M13+M15</f>
        <v>782109100.14999998</v>
      </c>
      <c r="N17" s="15">
        <f t="shared" ref="N17:U17" si="8">N9+N13+N15</f>
        <v>158605214.43000001</v>
      </c>
      <c r="O17" s="15">
        <f t="shared" si="8"/>
        <v>378321163.97000003</v>
      </c>
      <c r="P17" s="15">
        <f t="shared" si="8"/>
        <v>245182721.75</v>
      </c>
      <c r="Q17" s="15">
        <f t="shared" si="8"/>
        <v>37392886.259999998</v>
      </c>
      <c r="R17" s="15">
        <f t="shared" si="8"/>
        <v>1513500</v>
      </c>
      <c r="S17" s="15">
        <f t="shared" si="8"/>
        <v>22734392.330000002</v>
      </c>
      <c r="T17" s="15">
        <f t="shared" si="8"/>
        <v>13144993.93</v>
      </c>
      <c r="U17" s="15">
        <f t="shared" si="8"/>
        <v>7.901239018574115</v>
      </c>
    </row>
    <row r="18" spans="1:21" x14ac:dyDescent="0.3">
      <c r="N18" s="10"/>
      <c r="O18" s="10"/>
      <c r="P18" s="10"/>
      <c r="Q18" s="10"/>
      <c r="R18" s="10"/>
      <c r="S18" s="10"/>
      <c r="T18" s="10"/>
    </row>
  </sheetData>
  <mergeCells count="30">
    <mergeCell ref="A17:C17"/>
    <mergeCell ref="E2:Q2"/>
    <mergeCell ref="S1:U1"/>
    <mergeCell ref="L7:L8"/>
    <mergeCell ref="M5:U5"/>
    <mergeCell ref="M6:P6"/>
    <mergeCell ref="Q6:U6"/>
    <mergeCell ref="M7:M8"/>
    <mergeCell ref="N7:N8"/>
    <mergeCell ref="O7:O8"/>
    <mergeCell ref="P7:P8"/>
    <mergeCell ref="Q7:Q8"/>
    <mergeCell ref="R7:R8"/>
    <mergeCell ref="S7:S8"/>
    <mergeCell ref="T7:T8"/>
    <mergeCell ref="U7:U8"/>
    <mergeCell ref="A5:A8"/>
    <mergeCell ref="D6:G6"/>
    <mergeCell ref="H6:L6"/>
    <mergeCell ref="F7:F8"/>
    <mergeCell ref="E7:E8"/>
    <mergeCell ref="D7:D8"/>
    <mergeCell ref="G7:G8"/>
    <mergeCell ref="H7:H8"/>
    <mergeCell ref="D5:L5"/>
    <mergeCell ref="I7:I8"/>
    <mergeCell ref="J7:J8"/>
    <mergeCell ref="K7:K8"/>
    <mergeCell ref="B5:B8"/>
    <mergeCell ref="C5:C8"/>
  </mergeCells>
  <pageMargins left="0.47244094488188981" right="0.47244094488188981" top="0.74803149606299213" bottom="0.74803149606299213" header="0.3" footer="0.3"/>
  <pageSetup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2022-01-31T07:26:19Z</cp:lastPrinted>
  <dcterms:created xsi:type="dcterms:W3CDTF">2021-04-12T14:52:46Z</dcterms:created>
  <dcterms:modified xsi:type="dcterms:W3CDTF">2023-04-04T09:09:55Z</dcterms:modified>
</cp:coreProperties>
</file>